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LOI\Desktop\Công khai quyết toán 2024\2024\"/>
    </mc:Choice>
  </mc:AlternateContent>
  <xr:revisionPtr revIDLastSave="0" documentId="13_ncr:1_{51968CAC-D259-4ACD-85D8-BA45D719E6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Y10" i="1" l="1"/>
  <c r="W10" i="1"/>
  <c r="U10" i="1"/>
  <c r="Y11" i="1"/>
  <c r="U11" i="1"/>
  <c r="W11" i="1"/>
  <c r="T13" i="1"/>
  <c r="T14" i="1"/>
  <c r="T15" i="1"/>
  <c r="T16" i="1"/>
  <c r="T17" i="1"/>
  <c r="T18" i="1"/>
  <c r="T19" i="1"/>
  <c r="S11" i="1"/>
  <c r="M11" i="1"/>
  <c r="K11" i="1" s="1"/>
  <c r="M19" i="1"/>
  <c r="K19" i="1"/>
  <c r="G19" i="1"/>
  <c r="G18" i="1"/>
  <c r="E18" i="1"/>
  <c r="C18" i="1" s="1"/>
  <c r="M17" i="1"/>
  <c r="K17" i="1" s="1"/>
  <c r="G17" i="1"/>
  <c r="M16" i="1"/>
  <c r="K16" i="1" s="1"/>
  <c r="G16" i="1"/>
  <c r="M15" i="1"/>
  <c r="K15" i="1" s="1"/>
  <c r="G15" i="1"/>
  <c r="E15" i="1" s="1"/>
  <c r="M14" i="1"/>
  <c r="K14" i="1" s="1"/>
  <c r="G14" i="1"/>
  <c r="M13" i="1"/>
  <c r="K13" i="1" s="1"/>
  <c r="G13" i="1"/>
  <c r="T12" i="1"/>
  <c r="M12" i="1"/>
  <c r="G12" i="1"/>
  <c r="E12" i="1"/>
  <c r="C12" i="1"/>
  <c r="T11" i="1"/>
  <c r="R10" i="1"/>
  <c r="G11" i="1"/>
  <c r="E11" i="1" s="1"/>
  <c r="N10" i="1"/>
  <c r="L10" i="1"/>
  <c r="J10" i="1"/>
  <c r="I10" i="1"/>
  <c r="H10" i="1"/>
  <c r="F10" i="1"/>
  <c r="D10" i="1"/>
  <c r="E13" i="1" l="1"/>
  <c r="C13" i="1" s="1"/>
  <c r="S13" i="1" s="1"/>
  <c r="T10" i="1"/>
  <c r="P10" i="1"/>
  <c r="E19" i="1"/>
  <c r="C19" i="1" s="1"/>
  <c r="S19" i="1" s="1"/>
  <c r="K12" i="1"/>
  <c r="S12" i="1" s="1"/>
  <c r="E14" i="1"/>
  <c r="C14" i="1" s="1"/>
  <c r="E16" i="1"/>
  <c r="C16" i="1" s="1"/>
  <c r="S16" i="1" s="1"/>
  <c r="E17" i="1"/>
  <c r="C17" i="1" s="1"/>
  <c r="S17" i="1" s="1"/>
  <c r="C11" i="1"/>
  <c r="S14" i="1"/>
  <c r="C15" i="1"/>
  <c r="S15" i="1" s="1"/>
  <c r="Q10" i="1"/>
  <c r="G10" i="1"/>
  <c r="E10" i="1" s="1"/>
  <c r="O10" i="1"/>
  <c r="M18" i="1"/>
  <c r="M10" i="1" s="1"/>
  <c r="K18" i="1" l="1"/>
  <c r="C10" i="1"/>
  <c r="S18" i="1" l="1"/>
  <c r="K10" i="1"/>
  <c r="S10" i="1" s="1"/>
</calcChain>
</file>

<file path=xl/sharedStrings.xml><?xml version="1.0" encoding="utf-8"?>
<sst xmlns="http://schemas.openxmlformats.org/spreadsheetml/2006/main" count="62" uniqueCount="42">
  <si>
    <t>Đơn vị: Triệu đồng</t>
  </si>
  <si>
    <t>STT</t>
  </si>
  <si>
    <t>TỔNG SỐ</t>
  </si>
  <si>
    <t>Tổng số</t>
  </si>
  <si>
    <t>(Quyết toán đã được Hội đồng nhân dân phê chuẩn)</t>
  </si>
  <si>
    <t>Biểu số 67/CK-NSNN</t>
  </si>
  <si>
    <t>Dự toán</t>
  </si>
  <si>
    <t>Quyết toán</t>
  </si>
  <si>
    <t>Bổ sung có mục tiêu</t>
  </si>
  <si>
    <t>UBND TỈNH KHÁNH HÒA</t>
  </si>
  <si>
    <t xml:space="preserve">Tên đơn vị </t>
  </si>
  <si>
    <t>So sách (%)</t>
  </si>
  <si>
    <t>Bổ sung cân đối ngân sách</t>
  </si>
  <si>
    <t>Gồm</t>
  </si>
  <si>
    <t>Vốn đầu tư để thực hiện các CTMT, nhiệm vụ</t>
  </si>
  <si>
    <t>Vốn sự nghiệp thực hiện các chế độ, chính sách</t>
  </si>
  <si>
    <t>Vốn thực hiện các CTMT quốc gia</t>
  </si>
  <si>
    <t>Vốn ngoài nước</t>
  </si>
  <si>
    <t>Vốn trong nước</t>
  </si>
  <si>
    <t>A</t>
  </si>
  <si>
    <t>B</t>
  </si>
  <si>
    <t>3=4+5</t>
  </si>
  <si>
    <t>11=12+13</t>
  </si>
  <si>
    <t>17=9/1</t>
  </si>
  <si>
    <t>18=10/2</t>
  </si>
  <si>
    <t>19=11/3</t>
  </si>
  <si>
    <t>20=12/4</t>
  </si>
  <si>
    <t>21=13/5</t>
  </si>
  <si>
    <t>22=14/6</t>
  </si>
  <si>
    <t>23=15/7</t>
  </si>
  <si>
    <t>24=16/8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</si>
  <si>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</si>
  <si>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</si>
  <si>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</si>
  <si>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</si>
  <si>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</si>
  <si>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</si>
  <si>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</si>
  <si>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</si>
  <si>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</si>
  <si>
    <t>QUYẾT TOÁN CHI BỔ SUNG TỪ NGÂN SÁCH CẤP TỈNH CHO NGÂN SÁCH HUYỆN NĂM 2024</t>
  </si>
  <si>
    <t>Bổ sung cân đối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</si>
</sst>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0" fontId="15" fillId="0" borderId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/>
    <xf numFmtId="0" fontId="16" fillId="0" borderId="1" xfId="11" applyFont="1" applyBorder="1" applyAlignment="1">
      <alignment horizontal="center" vertical="center" wrapText="1"/>
    </xf>
    <xf numFmtId="0" fontId="16" fillId="0" borderId="1" xfId="11" applyFont="1" applyBorder="1" applyAlignment="1">
      <alignment horizontal="center" vertical="top" wrapText="1"/>
    </xf>
    <xf numFmtId="0" fontId="16" fillId="0" borderId="1" xfId="11" applyFont="1" applyBorder="1" applyAlignment="1">
      <alignment vertical="top" wrapText="1"/>
    </xf>
    <xf numFmtId="3" fontId="16" fillId="0" borderId="1" xfId="8" applyNumberFormat="1" applyFont="1" applyBorder="1"/>
    <xf numFmtId="165" fontId="16" fillId="0" borderId="1" xfId="12" applyNumberFormat="1" applyFont="1" applyBorder="1"/>
    <xf numFmtId="165" fontId="18" fillId="0" borderId="1" xfId="12" applyNumberFormat="1" applyFont="1" applyBorder="1"/>
    <xf numFmtId="0" fontId="9" fillId="0" borderId="1" xfId="11" applyFont="1" applyBorder="1" applyAlignment="1">
      <alignment horizontal="center" vertical="top"/>
    </xf>
    <xf numFmtId="0" fontId="9" fillId="0" borderId="1" xfId="11" applyFont="1" applyBorder="1" applyAlignment="1">
      <alignment vertical="top"/>
    </xf>
    <xf numFmtId="3" fontId="9" fillId="0" borderId="1" xfId="8" applyNumberFormat="1" applyFont="1" applyBorder="1"/>
    <xf numFmtId="0" fontId="9" fillId="0" borderId="1" xfId="8" applyFont="1" applyBorder="1"/>
    <xf numFmtId="165" fontId="9" fillId="0" borderId="1" xfId="12" applyNumberFormat="1" applyFont="1" applyBorder="1" applyAlignment="1"/>
    <xf numFmtId="165" fontId="9" fillId="0" borderId="1" xfId="12" applyNumberFormat="1" applyFont="1" applyBorder="1"/>
    <xf numFmtId="0" fontId="9" fillId="0" borderId="1" xfId="11" applyFont="1" applyBorder="1" applyAlignment="1">
      <alignment horizontal="center" vertical="top" wrapText="1"/>
    </xf>
    <xf numFmtId="0" fontId="9" fillId="0" borderId="1" xfId="11" applyFont="1" applyBorder="1" applyAlignment="1">
      <alignment vertical="top" wrapText="1"/>
    </xf>
    <xf numFmtId="165" fontId="9" fillId="0" borderId="1" xfId="12" applyNumberFormat="1" applyFont="1" applyFill="1" applyBorder="1"/>
    <xf numFmtId="0" fontId="8" fillId="0" borderId="0" xfId="0" applyFont="1" applyAlignment="1">
      <alignment horizontal="center"/>
    </xf>
    <xf numFmtId="0" fontId="16" fillId="0" borderId="1" xfId="1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3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26 2" xfId="11" xr:uid="{C76CE411-93BD-425E-8CFF-AE0CABD09ABE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Percent 2" xfId="12" xr:uid="{0292BA2F-F000-461D-AA70-2C9A8EAEA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zoomScale="70" zoomScaleNormal="70" workbookViewId="0">
      <selection activeCell="Y12" sqref="Y12"/>
    </sheetView>
  </sheetViews>
  <sheetFormatPr defaultColWidth="12.85546875" defaultRowHeight="15.75" x14ac:dyDescent="0.25"/>
  <cols>
    <col min="1" max="1" width="7.28515625" style="4" customWidth="1"/>
    <col min="2" max="2" width="25.28515625" style="4" bestFit="1" customWidth="1"/>
    <col min="3" max="3" width="12.7109375" style="4" bestFit="1" customWidth="1"/>
    <col min="4" max="4" width="13.28515625" style="4" customWidth="1"/>
    <col min="5" max="5" width="11.42578125" style="4" customWidth="1"/>
    <col min="6" max="7" width="12.42578125" style="4" hidden="1" customWidth="1"/>
    <col min="8" max="8" width="12.42578125" style="4" customWidth="1"/>
    <col min="9" max="10" width="12" style="4" customWidth="1"/>
    <col min="11" max="11" width="13.42578125" style="4" customWidth="1"/>
    <col min="12" max="13" width="12.42578125" style="4" customWidth="1"/>
    <col min="14" max="15" width="12.42578125" style="4" hidden="1" customWidth="1"/>
    <col min="16" max="20" width="12.42578125" style="4" customWidth="1"/>
    <col min="21" max="21" width="12.85546875" style="4"/>
    <col min="22" max="23" width="0" style="4" hidden="1" customWidth="1"/>
    <col min="24" max="16384" width="12.85546875" style="4"/>
  </cols>
  <sheetData>
    <row r="1" spans="1:26" ht="21" customHeight="1" x14ac:dyDescent="0.3">
      <c r="A1" s="1" t="s">
        <v>9</v>
      </c>
      <c r="B1" s="1"/>
      <c r="C1" s="1"/>
      <c r="D1" s="3"/>
      <c r="E1" s="3"/>
      <c r="F1" s="7"/>
      <c r="G1" s="7"/>
      <c r="H1" s="2"/>
      <c r="I1" s="2"/>
      <c r="J1" s="2"/>
      <c r="K1" s="2"/>
      <c r="L1" s="7"/>
      <c r="M1" s="7"/>
      <c r="N1" s="2"/>
      <c r="O1" s="2"/>
      <c r="P1" s="7"/>
      <c r="Q1" s="7"/>
      <c r="R1" s="27" t="s">
        <v>5</v>
      </c>
      <c r="S1" s="27"/>
      <c r="T1" s="27"/>
      <c r="U1" s="27"/>
      <c r="V1" s="27"/>
      <c r="W1" s="27"/>
      <c r="X1" s="27"/>
      <c r="Y1" s="27"/>
      <c r="Z1" s="27"/>
    </row>
    <row r="2" spans="1:26" ht="25.5" customHeight="1" x14ac:dyDescent="0.2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7.45" customHeight="1" x14ac:dyDescent="0.25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8.15" customHeight="1" x14ac:dyDescent="0.3">
      <c r="A4" s="5"/>
      <c r="B4" s="5"/>
      <c r="C4" s="6"/>
      <c r="D4" s="6"/>
      <c r="E4" s="6"/>
      <c r="F4" s="24"/>
      <c r="G4" s="24"/>
      <c r="H4" s="24"/>
      <c r="I4" s="6"/>
      <c r="J4" s="6"/>
      <c r="K4" s="6"/>
      <c r="L4" s="24"/>
      <c r="M4" s="24"/>
      <c r="N4" s="24"/>
      <c r="O4" s="6"/>
      <c r="P4" s="26" t="s">
        <v>0</v>
      </c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s="8" customFormat="1" ht="25.5" customHeight="1" x14ac:dyDescent="0.25">
      <c r="A5" s="25" t="s">
        <v>1</v>
      </c>
      <c r="B5" s="25" t="s">
        <v>10</v>
      </c>
      <c r="C5" s="25" t="s">
        <v>6</v>
      </c>
      <c r="D5" s="25"/>
      <c r="E5" s="25"/>
      <c r="F5" s="25"/>
      <c r="G5" s="25"/>
      <c r="H5" s="25"/>
      <c r="I5" s="25"/>
      <c r="J5" s="25"/>
      <c r="K5" s="25" t="s">
        <v>7</v>
      </c>
      <c r="L5" s="25"/>
      <c r="M5" s="25"/>
      <c r="N5" s="25"/>
      <c r="O5" s="25"/>
      <c r="P5" s="25"/>
      <c r="Q5" s="25"/>
      <c r="R5" s="25"/>
      <c r="S5" s="25" t="s">
        <v>11</v>
      </c>
      <c r="T5" s="25"/>
      <c r="U5" s="25"/>
      <c r="V5" s="25"/>
      <c r="W5" s="25"/>
      <c r="X5" s="25"/>
      <c r="Y5" s="25"/>
      <c r="Z5" s="25"/>
    </row>
    <row r="6" spans="1:26" s="8" customFormat="1" ht="25.5" customHeight="1" x14ac:dyDescent="0.25">
      <c r="A6" s="25"/>
      <c r="B6" s="25"/>
      <c r="C6" s="25" t="s">
        <v>3</v>
      </c>
      <c r="D6" s="25" t="s">
        <v>41</v>
      </c>
      <c r="E6" s="25" t="s">
        <v>8</v>
      </c>
      <c r="F6" s="25"/>
      <c r="G6" s="25"/>
      <c r="H6" s="25"/>
      <c r="I6" s="25"/>
      <c r="J6" s="25"/>
      <c r="K6" s="25" t="s">
        <v>3</v>
      </c>
      <c r="L6" s="25" t="s">
        <v>12</v>
      </c>
      <c r="M6" s="25" t="s">
        <v>8</v>
      </c>
      <c r="N6" s="25"/>
      <c r="O6" s="25"/>
      <c r="P6" s="25"/>
      <c r="Q6" s="25"/>
      <c r="R6" s="25"/>
      <c r="S6" s="25" t="s">
        <v>3</v>
      </c>
      <c r="T6" s="25" t="s">
        <v>12</v>
      </c>
      <c r="U6" s="25" t="s">
        <v>8</v>
      </c>
      <c r="V6" s="25"/>
      <c r="W6" s="25"/>
      <c r="X6" s="25"/>
      <c r="Y6" s="25"/>
      <c r="Z6" s="25"/>
    </row>
    <row r="7" spans="1:26" s="8" customFormat="1" ht="99.75" customHeight="1" x14ac:dyDescent="0.25">
      <c r="A7" s="25"/>
      <c r="B7" s="25"/>
      <c r="C7" s="25"/>
      <c r="D7" s="25"/>
      <c r="E7" s="25" t="s">
        <v>3</v>
      </c>
      <c r="F7" s="25" t="s">
        <v>13</v>
      </c>
      <c r="G7" s="25"/>
      <c r="H7" s="25" t="s">
        <v>14</v>
      </c>
      <c r="I7" s="25" t="s">
        <v>15</v>
      </c>
      <c r="J7" s="25" t="s">
        <v>16</v>
      </c>
      <c r="K7" s="25"/>
      <c r="L7" s="25"/>
      <c r="M7" s="25" t="s">
        <v>3</v>
      </c>
      <c r="N7" s="25" t="s">
        <v>13</v>
      </c>
      <c r="O7" s="25"/>
      <c r="P7" s="25" t="s">
        <v>14</v>
      </c>
      <c r="Q7" s="25" t="s">
        <v>15</v>
      </c>
      <c r="R7" s="25" t="s">
        <v>16</v>
      </c>
      <c r="S7" s="25"/>
      <c r="T7" s="25"/>
      <c r="U7" s="25" t="s">
        <v>3</v>
      </c>
      <c r="V7" s="25" t="s">
        <v>13</v>
      </c>
      <c r="W7" s="25"/>
      <c r="X7" s="25" t="s">
        <v>14</v>
      </c>
      <c r="Y7" s="25" t="s">
        <v>15</v>
      </c>
      <c r="Z7" s="25" t="s">
        <v>16</v>
      </c>
    </row>
    <row r="8" spans="1:26" s="6" customFormat="1" ht="54" customHeight="1" x14ac:dyDescent="0.3">
      <c r="A8" s="25"/>
      <c r="B8" s="25"/>
      <c r="C8" s="25"/>
      <c r="D8" s="25"/>
      <c r="E8" s="25"/>
      <c r="F8" s="9" t="s">
        <v>17</v>
      </c>
      <c r="G8" s="9" t="s">
        <v>18</v>
      </c>
      <c r="H8" s="25"/>
      <c r="I8" s="25"/>
      <c r="J8" s="25"/>
      <c r="K8" s="25"/>
      <c r="L8" s="25"/>
      <c r="M8" s="25"/>
      <c r="N8" s="9" t="s">
        <v>17</v>
      </c>
      <c r="O8" s="9" t="s">
        <v>18</v>
      </c>
      <c r="P8" s="25"/>
      <c r="Q8" s="25"/>
      <c r="R8" s="25"/>
      <c r="S8" s="25"/>
      <c r="T8" s="25"/>
      <c r="U8" s="25"/>
      <c r="V8" s="9" t="s">
        <v>17</v>
      </c>
      <c r="W8" s="9" t="s">
        <v>18</v>
      </c>
      <c r="X8" s="25"/>
      <c r="Y8" s="25"/>
      <c r="Z8" s="25"/>
    </row>
    <row r="9" spans="1:26" s="6" customFormat="1" ht="23.45" customHeight="1" x14ac:dyDescent="0.3">
      <c r="A9" s="10" t="s">
        <v>19</v>
      </c>
      <c r="B9" s="10" t="s">
        <v>20</v>
      </c>
      <c r="C9" s="10">
        <v>1</v>
      </c>
      <c r="D9" s="10">
        <v>2</v>
      </c>
      <c r="E9" s="10" t="s">
        <v>21</v>
      </c>
      <c r="F9" s="10">
        <v>4</v>
      </c>
      <c r="G9" s="10">
        <v>5</v>
      </c>
      <c r="H9" s="10">
        <v>6</v>
      </c>
      <c r="I9" s="10">
        <v>7</v>
      </c>
      <c r="J9" s="10">
        <v>8</v>
      </c>
      <c r="K9" s="10">
        <v>9</v>
      </c>
      <c r="L9" s="10">
        <v>10</v>
      </c>
      <c r="M9" s="10" t="s">
        <v>22</v>
      </c>
      <c r="N9" s="10">
        <v>12</v>
      </c>
      <c r="O9" s="10">
        <v>13</v>
      </c>
      <c r="P9" s="10">
        <v>14</v>
      </c>
      <c r="Q9" s="10">
        <v>15</v>
      </c>
      <c r="R9" s="10">
        <v>16</v>
      </c>
      <c r="S9" s="10" t="s">
        <v>23</v>
      </c>
      <c r="T9" s="10" t="s">
        <v>24</v>
      </c>
      <c r="U9" s="10" t="s">
        <v>25</v>
      </c>
      <c r="V9" s="10" t="s">
        <v>26</v>
      </c>
      <c r="W9" s="10" t="s">
        <v>27</v>
      </c>
      <c r="X9" s="10" t="s">
        <v>28</v>
      </c>
      <c r="Y9" s="10" t="s">
        <v>29</v>
      </c>
      <c r="Z9" s="10" t="s">
        <v>30</v>
      </c>
    </row>
    <row r="10" spans="1:26" s="6" customFormat="1" ht="23.45" customHeight="1" x14ac:dyDescent="0.3">
      <c r="A10" s="11"/>
      <c r="B10" s="10" t="s">
        <v>2</v>
      </c>
      <c r="C10" s="12">
        <f>SUM(C11:C19)</f>
        <v>3010397</v>
      </c>
      <c r="D10" s="12">
        <f>SUM(D11:D19)</f>
        <v>2882003</v>
      </c>
      <c r="E10" s="12">
        <f>F10+G10</f>
        <v>128394</v>
      </c>
      <c r="F10" s="12">
        <f t="shared" ref="F10:R10" si="0">SUM(F11:F19)</f>
        <v>0</v>
      </c>
      <c r="G10" s="12">
        <f t="shared" si="0"/>
        <v>128394</v>
      </c>
      <c r="H10" s="12">
        <f t="shared" si="0"/>
        <v>0</v>
      </c>
      <c r="I10" s="12">
        <f t="shared" si="0"/>
        <v>128394</v>
      </c>
      <c r="J10" s="12">
        <f t="shared" si="0"/>
        <v>0</v>
      </c>
      <c r="K10" s="12">
        <f t="shared" si="0"/>
        <v>5159621</v>
      </c>
      <c r="L10" s="12">
        <f t="shared" si="0"/>
        <v>2809159</v>
      </c>
      <c r="M10" s="12">
        <f t="shared" si="0"/>
        <v>2350462</v>
      </c>
      <c r="N10" s="12">
        <f t="shared" si="0"/>
        <v>0</v>
      </c>
      <c r="O10" s="12">
        <f t="shared" si="0"/>
        <v>2350462</v>
      </c>
      <c r="P10" s="12">
        <f t="shared" si="0"/>
        <v>0</v>
      </c>
      <c r="Q10" s="12">
        <f t="shared" si="0"/>
        <v>1633657</v>
      </c>
      <c r="R10" s="12">
        <f t="shared" si="0"/>
        <v>716805</v>
      </c>
      <c r="S10" s="13">
        <f t="shared" ref="S10:U19" si="1">K10/C10</f>
        <v>1.7139337436225188</v>
      </c>
      <c r="T10" s="13">
        <f t="shared" si="1"/>
        <v>0.97472452318751923</v>
      </c>
      <c r="U10" s="13">
        <f t="shared" si="1"/>
        <v>18.306634266398742</v>
      </c>
      <c r="V10" s="13"/>
      <c r="W10" s="13">
        <f t="shared" ref="W10" si="2">O10/G10</f>
        <v>18.306634266398742</v>
      </c>
      <c r="X10" s="13"/>
      <c r="Y10" s="13">
        <f t="shared" ref="Y10:Z10" si="3">Q10/I10</f>
        <v>12.723779927410938</v>
      </c>
      <c r="Z10" s="14" t="e">
        <f t="shared" ref="W10:Z19" si="4">R10/J10</f>
        <v>#DIV/0!</v>
      </c>
    </row>
    <row r="11" spans="1:26" s="6" customFormat="1" ht="23.45" customHeight="1" x14ac:dyDescent="0.3">
      <c r="A11" s="15">
        <v>1</v>
      </c>
      <c r="B11" s="16" t="s">
        <v>31</v>
      </c>
      <c r="C11" s="17">
        <f t="shared" ref="C11:C19" si="5">D11+E11</f>
        <v>128394</v>
      </c>
      <c r="D11" s="18">
        <v>0</v>
      </c>
      <c r="E11" s="17">
        <f>SUM(F11:G11)</f>
        <v>128394</v>
      </c>
      <c r="F11" s="18"/>
      <c r="G11" s="17">
        <f t="shared" ref="G11:G19" si="6">H11+I11+J11</f>
        <v>128394</v>
      </c>
      <c r="H11" s="18"/>
      <c r="I11" s="17">
        <v>128394</v>
      </c>
      <c r="J11" s="18"/>
      <c r="K11" s="17">
        <f t="shared" ref="K11:K19" si="7">L11+M11</f>
        <v>447783</v>
      </c>
      <c r="L11" s="17">
        <v>0</v>
      </c>
      <c r="M11" s="17">
        <f t="shared" ref="M11:M19" si="8">N11+O11</f>
        <v>447783</v>
      </c>
      <c r="N11" s="17"/>
      <c r="O11" s="17">
        <v>447783</v>
      </c>
      <c r="P11" s="17"/>
      <c r="Q11" s="17">
        <v>446396</v>
      </c>
      <c r="R11" s="17">
        <v>1387</v>
      </c>
      <c r="S11" s="19">
        <f t="shared" si="1"/>
        <v>3.4875695125940465</v>
      </c>
      <c r="T11" s="19" t="e">
        <f t="shared" si="1"/>
        <v>#DIV/0!</v>
      </c>
      <c r="U11" s="19">
        <f t="shared" ref="U11" si="9">M11/E11</f>
        <v>3.4875695125940465</v>
      </c>
      <c r="V11" s="19"/>
      <c r="W11" s="19">
        <f t="shared" si="4"/>
        <v>3.4875695125940465</v>
      </c>
      <c r="X11" s="19"/>
      <c r="Y11" s="19">
        <f t="shared" ref="Y11" si="10">Q11/I11</f>
        <v>3.4767668271103012</v>
      </c>
      <c r="Z11" s="19"/>
    </row>
    <row r="12" spans="1:26" s="6" customFormat="1" ht="23.45" customHeight="1" x14ac:dyDescent="0.3">
      <c r="A12" s="15">
        <v>2</v>
      </c>
      <c r="B12" s="16" t="s">
        <v>32</v>
      </c>
      <c r="C12" s="17">
        <f t="shared" si="5"/>
        <v>311834</v>
      </c>
      <c r="D12" s="17">
        <v>311834</v>
      </c>
      <c r="E12" s="17">
        <f>SUM(F12:G12)</f>
        <v>0</v>
      </c>
      <c r="F12" s="17"/>
      <c r="G12" s="17">
        <f t="shared" si="6"/>
        <v>0</v>
      </c>
      <c r="H12" s="17"/>
      <c r="I12" s="17">
        <v>0</v>
      </c>
      <c r="J12" s="17"/>
      <c r="K12" s="17">
        <f t="shared" si="7"/>
        <v>644293</v>
      </c>
      <c r="L12" s="17">
        <v>310904</v>
      </c>
      <c r="M12" s="17">
        <f t="shared" si="8"/>
        <v>333389</v>
      </c>
      <c r="N12" s="17"/>
      <c r="O12" s="17">
        <v>333389</v>
      </c>
      <c r="P12" s="17"/>
      <c r="Q12" s="17">
        <v>308845</v>
      </c>
      <c r="R12" s="17">
        <v>24544</v>
      </c>
      <c r="S12" s="19">
        <f t="shared" si="1"/>
        <v>2.0661409596131275</v>
      </c>
      <c r="T12" s="19">
        <f t="shared" si="1"/>
        <v>0.99701764400289894</v>
      </c>
      <c r="U12" s="19"/>
      <c r="V12" s="19"/>
      <c r="W12" s="19"/>
      <c r="X12" s="19"/>
      <c r="Y12" s="20"/>
      <c r="Z12" s="20"/>
    </row>
    <row r="13" spans="1:26" s="6" customFormat="1" ht="23.45" customHeight="1" x14ac:dyDescent="0.3">
      <c r="A13" s="21">
        <v>3</v>
      </c>
      <c r="B13" s="22" t="s">
        <v>33</v>
      </c>
      <c r="C13" s="17">
        <f t="shared" si="5"/>
        <v>639067</v>
      </c>
      <c r="D13" s="17">
        <v>639067</v>
      </c>
      <c r="E13" s="17">
        <f>SUM(G13:G13)</f>
        <v>0</v>
      </c>
      <c r="F13" s="17"/>
      <c r="G13" s="17">
        <f t="shared" si="6"/>
        <v>0</v>
      </c>
      <c r="H13" s="17"/>
      <c r="I13" s="17">
        <v>0</v>
      </c>
      <c r="J13" s="17"/>
      <c r="K13" s="17">
        <f t="shared" si="7"/>
        <v>1092130</v>
      </c>
      <c r="L13" s="17">
        <v>632411</v>
      </c>
      <c r="M13" s="17">
        <f t="shared" si="8"/>
        <v>459719</v>
      </c>
      <c r="N13" s="17"/>
      <c r="O13" s="17">
        <v>459719</v>
      </c>
      <c r="P13" s="17"/>
      <c r="Q13" s="17">
        <v>321544</v>
      </c>
      <c r="R13" s="17">
        <v>138175</v>
      </c>
      <c r="S13" s="20">
        <f t="shared" si="1"/>
        <v>1.7089444455745642</v>
      </c>
      <c r="T13" s="19">
        <f t="shared" si="1"/>
        <v>0.98958481661547226</v>
      </c>
      <c r="U13" s="20"/>
      <c r="V13" s="20"/>
      <c r="W13" s="20"/>
      <c r="X13" s="19"/>
      <c r="Y13" s="20"/>
      <c r="Z13" s="20"/>
    </row>
    <row r="14" spans="1:26" ht="19.5" customHeight="1" x14ac:dyDescent="0.3">
      <c r="A14" s="21">
        <v>4</v>
      </c>
      <c r="B14" s="22" t="s">
        <v>34</v>
      </c>
      <c r="C14" s="17">
        <f t="shared" si="5"/>
        <v>479797</v>
      </c>
      <c r="D14" s="17">
        <v>479797</v>
      </c>
      <c r="E14" s="17">
        <f t="shared" ref="E14:E19" si="11">SUM(F14:G14)</f>
        <v>0</v>
      </c>
      <c r="F14" s="17"/>
      <c r="G14" s="17">
        <f t="shared" si="6"/>
        <v>0</v>
      </c>
      <c r="H14" s="17"/>
      <c r="I14" s="17">
        <v>0</v>
      </c>
      <c r="J14" s="17"/>
      <c r="K14" s="17">
        <f t="shared" si="7"/>
        <v>645895</v>
      </c>
      <c r="L14" s="17">
        <v>472236</v>
      </c>
      <c r="M14" s="17">
        <f t="shared" si="8"/>
        <v>173659</v>
      </c>
      <c r="N14" s="17"/>
      <c r="O14" s="17">
        <v>173659</v>
      </c>
      <c r="P14" s="17"/>
      <c r="Q14" s="17">
        <v>162439</v>
      </c>
      <c r="R14" s="17">
        <v>11220</v>
      </c>
      <c r="S14" s="20">
        <f t="shared" si="1"/>
        <v>1.3461839069439785</v>
      </c>
      <c r="T14" s="19">
        <f t="shared" si="1"/>
        <v>0.98424125202950419</v>
      </c>
      <c r="U14" s="20"/>
      <c r="V14" s="20"/>
      <c r="W14" s="20"/>
      <c r="X14" s="19"/>
      <c r="Y14" s="20"/>
      <c r="Z14" s="20"/>
    </row>
    <row r="15" spans="1:26" ht="18.75" x14ac:dyDescent="0.3">
      <c r="A15" s="21">
        <v>5</v>
      </c>
      <c r="B15" s="22" t="s">
        <v>35</v>
      </c>
      <c r="C15" s="17">
        <f t="shared" si="5"/>
        <v>391724</v>
      </c>
      <c r="D15" s="17">
        <v>391724</v>
      </c>
      <c r="E15" s="17">
        <f t="shared" si="11"/>
        <v>0</v>
      </c>
      <c r="F15" s="17"/>
      <c r="G15" s="17">
        <f t="shared" si="6"/>
        <v>0</v>
      </c>
      <c r="H15" s="17"/>
      <c r="I15" s="17">
        <v>0</v>
      </c>
      <c r="J15" s="17"/>
      <c r="K15" s="17">
        <f t="shared" si="7"/>
        <v>558762</v>
      </c>
      <c r="L15" s="17">
        <v>391481</v>
      </c>
      <c r="M15" s="17">
        <f t="shared" si="8"/>
        <v>167281</v>
      </c>
      <c r="N15" s="17"/>
      <c r="O15" s="17">
        <v>167281</v>
      </c>
      <c r="P15" s="17"/>
      <c r="Q15" s="17">
        <v>116719</v>
      </c>
      <c r="R15" s="17">
        <v>50562</v>
      </c>
      <c r="S15" s="23">
        <f t="shared" si="1"/>
        <v>1.4264175797245</v>
      </c>
      <c r="T15" s="19">
        <f t="shared" si="1"/>
        <v>0.99937966527453004</v>
      </c>
      <c r="U15" s="20"/>
      <c r="V15" s="20"/>
      <c r="W15" s="20"/>
      <c r="X15" s="19"/>
      <c r="Y15" s="20"/>
      <c r="Z15" s="20"/>
    </row>
    <row r="16" spans="1:26" ht="18.75" x14ac:dyDescent="0.3">
      <c r="A16" s="21">
        <v>6</v>
      </c>
      <c r="B16" s="22" t="s">
        <v>36</v>
      </c>
      <c r="C16" s="17">
        <f t="shared" si="5"/>
        <v>303663</v>
      </c>
      <c r="D16" s="17">
        <v>303663</v>
      </c>
      <c r="E16" s="17">
        <f t="shared" si="11"/>
        <v>0</v>
      </c>
      <c r="F16" s="17"/>
      <c r="G16" s="17">
        <f t="shared" si="6"/>
        <v>0</v>
      </c>
      <c r="H16" s="17"/>
      <c r="I16" s="17">
        <v>0</v>
      </c>
      <c r="J16" s="17"/>
      <c r="K16" s="17">
        <f t="shared" si="7"/>
        <v>458444</v>
      </c>
      <c r="L16" s="17">
        <v>300808</v>
      </c>
      <c r="M16" s="17">
        <f t="shared" si="8"/>
        <v>157636</v>
      </c>
      <c r="N16" s="17"/>
      <c r="O16" s="17">
        <v>157636</v>
      </c>
      <c r="P16" s="17"/>
      <c r="Q16" s="17">
        <v>120515</v>
      </c>
      <c r="R16" s="17">
        <v>37121</v>
      </c>
      <c r="S16" s="20">
        <f t="shared" si="1"/>
        <v>1.509713070080978</v>
      </c>
      <c r="T16" s="19">
        <f t="shared" si="1"/>
        <v>0.99059813016403053</v>
      </c>
      <c r="U16" s="20"/>
      <c r="V16" s="20"/>
      <c r="W16" s="20"/>
      <c r="X16" s="19"/>
      <c r="Y16" s="20"/>
      <c r="Z16" s="20"/>
    </row>
    <row r="17" spans="1:26" ht="18.75" x14ac:dyDescent="0.3">
      <c r="A17" s="15">
        <v>7</v>
      </c>
      <c r="B17" s="16" t="s">
        <v>37</v>
      </c>
      <c r="C17" s="17">
        <f t="shared" si="5"/>
        <v>355324</v>
      </c>
      <c r="D17" s="17">
        <v>355324</v>
      </c>
      <c r="E17" s="17">
        <f t="shared" si="11"/>
        <v>0</v>
      </c>
      <c r="F17" s="17"/>
      <c r="G17" s="17">
        <f t="shared" si="6"/>
        <v>0</v>
      </c>
      <c r="H17" s="17"/>
      <c r="I17" s="17">
        <v>0</v>
      </c>
      <c r="J17" s="17"/>
      <c r="K17" s="17">
        <f t="shared" si="7"/>
        <v>655645</v>
      </c>
      <c r="L17" s="17">
        <v>350753</v>
      </c>
      <c r="M17" s="17">
        <f t="shared" si="8"/>
        <v>304892</v>
      </c>
      <c r="N17" s="17"/>
      <c r="O17" s="17">
        <v>304892</v>
      </c>
      <c r="P17" s="17"/>
      <c r="Q17" s="17">
        <v>93941</v>
      </c>
      <c r="R17" s="17">
        <v>210951</v>
      </c>
      <c r="S17" s="19">
        <f t="shared" si="1"/>
        <v>1.8452032511172902</v>
      </c>
      <c r="T17" s="19">
        <f t="shared" si="1"/>
        <v>0.98713568461460521</v>
      </c>
      <c r="U17" s="19"/>
      <c r="V17" s="19"/>
      <c r="W17" s="19"/>
      <c r="X17" s="19"/>
      <c r="Y17" s="19"/>
      <c r="Z17" s="20"/>
    </row>
    <row r="18" spans="1:26" ht="18.75" x14ac:dyDescent="0.3">
      <c r="A18" s="21">
        <v>8</v>
      </c>
      <c r="B18" s="22" t="s">
        <v>38</v>
      </c>
      <c r="C18" s="17">
        <f t="shared" si="5"/>
        <v>352489</v>
      </c>
      <c r="D18" s="17">
        <v>352489</v>
      </c>
      <c r="E18" s="17">
        <f t="shared" si="11"/>
        <v>0</v>
      </c>
      <c r="F18" s="17"/>
      <c r="G18" s="17">
        <f t="shared" si="6"/>
        <v>0</v>
      </c>
      <c r="H18" s="17"/>
      <c r="I18" s="17">
        <v>0</v>
      </c>
      <c r="J18" s="17"/>
      <c r="K18" s="17">
        <f t="shared" si="7"/>
        <v>656669</v>
      </c>
      <c r="L18" s="17">
        <v>350566</v>
      </c>
      <c r="M18" s="17">
        <f t="shared" si="8"/>
        <v>306103</v>
      </c>
      <c r="N18" s="17"/>
      <c r="O18" s="17">
        <v>306103</v>
      </c>
      <c r="P18" s="17"/>
      <c r="Q18" s="17">
        <v>63258</v>
      </c>
      <c r="R18" s="17">
        <v>242845</v>
      </c>
      <c r="S18" s="20">
        <f t="shared" si="1"/>
        <v>1.8629489147179061</v>
      </c>
      <c r="T18" s="19">
        <f t="shared" si="1"/>
        <v>0.99454451060884175</v>
      </c>
      <c r="U18" s="20"/>
      <c r="V18" s="20"/>
      <c r="W18" s="20"/>
      <c r="X18" s="19"/>
      <c r="Y18" s="20"/>
      <c r="Z18" s="20"/>
    </row>
    <row r="19" spans="1:26" ht="18.75" x14ac:dyDescent="0.3">
      <c r="A19" s="21">
        <v>9</v>
      </c>
      <c r="B19" s="22" t="s">
        <v>39</v>
      </c>
      <c r="C19" s="17">
        <f t="shared" si="5"/>
        <v>48105</v>
      </c>
      <c r="D19" s="17">
        <v>48105</v>
      </c>
      <c r="E19" s="17">
        <f t="shared" si="11"/>
        <v>0</v>
      </c>
      <c r="F19" s="17"/>
      <c r="G19" s="17">
        <f t="shared" si="6"/>
        <v>0</v>
      </c>
      <c r="H19" s="17"/>
      <c r="I19" s="17">
        <v>0</v>
      </c>
      <c r="J19" s="17"/>
      <c r="K19" s="17">
        <f t="shared" si="7"/>
        <v>0</v>
      </c>
      <c r="L19" s="17"/>
      <c r="M19" s="17">
        <f t="shared" si="8"/>
        <v>0</v>
      </c>
      <c r="N19" s="17"/>
      <c r="O19" s="17">
        <v>0</v>
      </c>
      <c r="P19" s="17"/>
      <c r="Q19" s="17"/>
      <c r="R19" s="17"/>
      <c r="S19" s="20">
        <f t="shared" si="1"/>
        <v>0</v>
      </c>
      <c r="T19" s="19">
        <f t="shared" si="1"/>
        <v>0</v>
      </c>
      <c r="U19" s="20"/>
      <c r="V19" s="20"/>
      <c r="W19" s="20"/>
      <c r="X19" s="19"/>
      <c r="Y19" s="20"/>
      <c r="Z19" s="20"/>
    </row>
    <row r="20" spans="1:26" ht="18.75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6" ht="18.75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6" ht="18.75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6" ht="18.75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6" ht="18.75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6" ht="22.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6" ht="18.75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6" ht="18.7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6" ht="18.75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6" ht="18.7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</sheetData>
  <mergeCells count="35">
    <mergeCell ref="R1:Z1"/>
    <mergeCell ref="A3:Z3"/>
    <mergeCell ref="A2:Z2"/>
    <mergeCell ref="U7:U8"/>
    <mergeCell ref="V7:W7"/>
    <mergeCell ref="X7:X8"/>
    <mergeCell ref="Y7:Y8"/>
    <mergeCell ref="Z7:Z8"/>
    <mergeCell ref="S5:Z5"/>
    <mergeCell ref="C6:C8"/>
    <mergeCell ref="D6:D8"/>
    <mergeCell ref="E6:J6"/>
    <mergeCell ref="K6:K8"/>
    <mergeCell ref="L6:L8"/>
    <mergeCell ref="M6:R6"/>
    <mergeCell ref="S6:S8"/>
    <mergeCell ref="T6:T8"/>
    <mergeCell ref="U6:Z6"/>
    <mergeCell ref="E7:E8"/>
    <mergeCell ref="F7:G7"/>
    <mergeCell ref="H7:H8"/>
    <mergeCell ref="I7:I8"/>
    <mergeCell ref="J7:J8"/>
    <mergeCell ref="M7:M8"/>
    <mergeCell ref="L4:N4"/>
    <mergeCell ref="F4:H4"/>
    <mergeCell ref="A5:A8"/>
    <mergeCell ref="B5:B8"/>
    <mergeCell ref="C5:J5"/>
    <mergeCell ref="K5:R5"/>
    <mergeCell ref="N7:O7"/>
    <mergeCell ref="P7:P8"/>
    <mergeCell ref="Q7:Q8"/>
    <mergeCell ref="R7:R8"/>
    <mergeCell ref="P4:Z4"/>
  </mergeCells>
  <pageMargins left="0.7" right="0.7" top="0.75" bottom="0.75" header="0.3" footer="0.3"/>
  <pageSetup scale="4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87AE24-6BE4-4852-8C8A-B9AD2490F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165339-AA83-44E7-9C44-DA37E1C15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0C6DE-0A4D-4214-8408-9DC32E2E932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TCLOI</cp:lastModifiedBy>
  <cp:lastPrinted>2025-07-24T09:37:09Z</cp:lastPrinted>
  <dcterms:created xsi:type="dcterms:W3CDTF">2018-08-22T07:49:45Z</dcterms:created>
  <dcterms:modified xsi:type="dcterms:W3CDTF">2025-07-28T03:15:01Z</dcterms:modified>
</cp:coreProperties>
</file>